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<sst xmlns="http://schemas.openxmlformats.org/spreadsheetml/2006/main" count="70" uniqueCount="62">
  <si>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</si>
  <si>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</si>
  <si>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</si>
  <si>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</si>
  <si>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</si>
  <si>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</si>
  <si>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</si>
  <si>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</si>
  <si>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</si>
  <si>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</si>
  <si>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</si>
  <si>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</si>
  <si>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</si>
  <si>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</si>
  <si>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</si>
  <si>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</si>
  <si>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</si>
  <si>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</si>
  <si>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</si>
  <si>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</si>
  <si>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</si>
  <si>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</si>
  <si>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</si>
  <si>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</si>
  <si>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</si>
  <si>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</si>
  <si>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</si>
  <si>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</si>
  <si>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</si>
  <si>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</si>
  <si>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</si>
  <si>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</si>
  <si>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</si>
  <si>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</si>
  <si>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</si>
  <si>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</si>
  <si>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</si>
  <si>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</si>
  <si>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</si>
  <si>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</si>
  <si>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</si>
  <si>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</si>
  <si>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</si>
  <si>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</si>
  <si>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</si>
  <si>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</si>
  <si>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</si>
  <si>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</si>
  <si>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</si>
  <si>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</si>
  <si>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</si>
  <si>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</si>
  <si>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</si>
  <si>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</si>
  <si>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</si>
  <si>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</si>
  <si>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</si>
  <si>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Економіка</t>
  </si>
  <si>
    <t>ЕП-16-1з</t>
  </si>
  <si>
    <t>Баранов А.О.</t>
  </si>
  <si>
    <t>Клокова Л.С.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</si>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</sst>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B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7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69" t="s">
        <v>35</v>
      </c>
      <c r="B5" s="70"/>
      <c r="C5" s="110" t="s">
        <v>57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5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7" t="s">
        <v>58</v>
      </c>
      <c r="P7" s="11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7" t="s">
        <v>61</v>
      </c>
      <c r="E9" s="47"/>
      <c r="F9" s="47"/>
      <c r="G9" s="47"/>
      <c r="H9" s="47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2"/>
      <c r="O11" s="7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1" t="s">
        <v>37</v>
      </c>
      <c r="D13" s="71"/>
      <c r="E13" s="115"/>
      <c r="F13" s="115"/>
      <c r="G13" s="115"/>
      <c r="H13" s="115"/>
      <c r="I13" s="115"/>
      <c r="J13" s="68"/>
      <c r="K13" s="68"/>
      <c r="L13" s="68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5" ht="10.5" customHeight="1">
      <c r="A16" s="13"/>
      <c r="B16" s="131" t="s">
        <v>43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6" s="17" customFormat="1" ht="17.25" customHeight="1">
      <c r="A17" s="19" t="s">
        <v>38</v>
      </c>
      <c r="B17" s="8">
        <v>11</v>
      </c>
      <c r="C17" s="90" t="s">
        <v>39</v>
      </c>
      <c r="D17" s="90"/>
      <c r="E17" s="9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79" t="s">
        <v>40</v>
      </c>
      <c r="B19" s="70"/>
      <c r="C19" s="48" t="s">
        <v>53</v>
      </c>
      <c r="D19" s="48"/>
      <c r="E19" s="48"/>
      <c r="F19" s="48"/>
      <c r="G19" s="48"/>
      <c r="H19" s="48"/>
      <c r="I19" s="48"/>
      <c r="J19" s="27"/>
      <c r="K19" s="27"/>
      <c r="M19" s="118" t="s">
        <v>41</v>
      </c>
      <c r="N19" s="108"/>
      <c r="O19" s="10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79" t="s">
        <v>42</v>
      </c>
      <c r="B22" s="70"/>
      <c r="C22" s="10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79" t="s">
        <v>42</v>
      </c>
      <c r="B24" s="70"/>
      <c r="C24" s="10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4" t="s">
        <v>1</v>
      </c>
      <c r="B27" s="104" t="s">
        <v>2</v>
      </c>
      <c r="C27" s="121" t="s">
        <v>46</v>
      </c>
      <c r="D27" s="125" t="s">
        <v>3</v>
      </c>
      <c r="E27" s="54"/>
      <c r="F27" s="54"/>
      <c r="G27" s="54"/>
      <c r="H27" s="54"/>
      <c r="I27" s="54"/>
      <c r="J27" s="54"/>
      <c r="K27" s="54"/>
      <c r="L27" s="126"/>
      <c r="M27" s="126"/>
      <c r="N27" s="127"/>
      <c r="O27" s="104" t="s">
        <v>37</v>
      </c>
      <c r="P27" s="104" t="s">
        <v>5</v>
      </c>
    </row>
    <row r="28" spans="1:16" s="30" customFormat="1" ht="4.5" customHeight="1">
      <c r="A28" s="119"/>
      <c r="B28" s="119"/>
      <c r="C28" s="122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05"/>
      <c r="P28" s="105"/>
    </row>
    <row r="29" spans="1:16" s="30" customFormat="1" ht="18" customHeight="1">
      <c r="A29" s="119"/>
      <c r="B29" s="119"/>
      <c r="C29" s="122"/>
      <c r="D29" s="53" t="s">
        <v>56</v>
      </c>
      <c r="E29" s="54"/>
      <c r="F29" s="54"/>
      <c r="G29" s="54"/>
      <c r="H29" s="54"/>
      <c r="I29" s="54"/>
      <c r="J29" s="54"/>
      <c r="K29" s="54"/>
      <c r="L29" s="55"/>
      <c r="M29" s="124" t="s">
        <v>51</v>
      </c>
      <c r="N29" s="89" t="s">
        <v>4</v>
      </c>
      <c r="O29" s="105"/>
      <c r="P29" s="105"/>
    </row>
    <row r="30" spans="1:16" s="30" customFormat="1" ht="9.75" customHeight="1" hidden="1">
      <c r="A30" s="119"/>
      <c r="B30" s="119"/>
      <c r="C30" s="122"/>
      <c r="D30" s="56"/>
      <c r="E30" s="57"/>
      <c r="F30" s="57"/>
      <c r="G30" s="57"/>
      <c r="H30" s="57"/>
      <c r="I30" s="57"/>
      <c r="J30" s="57"/>
      <c r="K30" s="57"/>
      <c r="L30" s="58"/>
      <c r="M30" s="124"/>
      <c r="N30" s="89"/>
      <c r="O30" s="105"/>
      <c r="P30" s="105"/>
    </row>
    <row r="31" spans="1:16" s="30" customFormat="1" ht="96" customHeight="1">
      <c r="A31" s="120"/>
      <c r="B31" s="120"/>
      <c r="C31" s="123"/>
      <c r="D31" s="59"/>
      <c r="E31" s="60"/>
      <c r="F31" s="60"/>
      <c r="G31" s="60"/>
      <c r="H31" s="60"/>
      <c r="I31" s="60"/>
      <c r="J31" s="60"/>
      <c r="K31" s="60"/>
      <c r="L31" s="61"/>
      <c r="M31" s="124"/>
      <c r="N31" s="89"/>
      <c r="O31" s="106"/>
      <c r="P31" s="106"/>
    </row>
    <row r="32" spans="1:16" s="30" customFormat="1" ht="11.25" customHeight="1">
      <c r="A32" s="40">
        <v>1</v>
      </c>
      <c r="B32" s="40">
        <v>2</v>
      </c>
      <c r="C32" s="41">
        <v>3</v>
      </c>
      <c r="D32" s="62">
        <v>4</v>
      </c>
      <c r="E32" s="63"/>
      <c r="F32" s="63"/>
      <c r="G32" s="63"/>
      <c r="H32" s="63"/>
      <c r="I32" s="63"/>
      <c r="J32" s="63"/>
      <c r="K32" s="63"/>
      <c r="L32" s="6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35" t="s">
        <v>59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35" t="s">
        <v>60</v>
      </c>
      <c r="C34" s="44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6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 t="e">
        <f>#REF!+1</f>
        <v>#REF!</v>
      </c>
      <c r="B35" s="35"/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 t="e">
        <f aca="true" t="shared" si="2" ref="A36:A61">A35+1</f>
        <v>#REF!</v>
      </c>
      <c r="B36" s="35"/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 t="e">
        <f t="shared" si="2"/>
        <v>#REF!</v>
      </c>
      <c r="B37" s="46"/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 t="e">
        <f t="shared" si="2"/>
        <v>#REF!</v>
      </c>
      <c r="B38" s="35"/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 t="e">
        <f t="shared" si="2"/>
        <v>#REF!</v>
      </c>
      <c r="B39" s="35"/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 t="e">
        <f t="shared" si="2"/>
        <v>#REF!</v>
      </c>
      <c r="B40" s="35"/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 t="e">
        <f t="shared" si="2"/>
        <v>#REF!</v>
      </c>
      <c r="B41" s="35"/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 t="e">
        <f t="shared" si="2"/>
        <v>#REF!</v>
      </c>
      <c r="B42" s="35"/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 t="e">
        <f t="shared" si="2"/>
        <v>#REF!</v>
      </c>
      <c r="B43" s="35"/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 t="shared" si="2"/>
        <v>#REF!</v>
      </c>
      <c r="B44" s="35"/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t="shared" si="2"/>
        <v>#REF!</v>
      </c>
      <c r="B45" s="35"/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35"/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 t="e">
        <f t="shared" si="2"/>
        <v>#REF!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 t="e">
        <f t="shared" si="2"/>
        <v>#REF!</v>
      </c>
      <c r="B57" s="35"/>
      <c r="C57" s="5"/>
      <c r="D57" s="50"/>
      <c r="E57" s="51"/>
      <c r="F57" s="51"/>
      <c r="G57" s="51"/>
      <c r="H57" s="51"/>
      <c r="I57" s="51"/>
      <c r="J57" s="51"/>
      <c r="K57" s="51"/>
      <c r="L57" s="5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 t="e">
        <f t="shared" si="2"/>
        <v>#REF!</v>
      </c>
      <c r="B58" s="35"/>
      <c r="C58" s="5"/>
      <c r="D58" s="50"/>
      <c r="E58" s="51"/>
      <c r="F58" s="51"/>
      <c r="G58" s="51"/>
      <c r="H58" s="51"/>
      <c r="I58" s="51"/>
      <c r="J58" s="51"/>
      <c r="K58" s="51"/>
      <c r="L58" s="5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 t="e">
        <f t="shared" si="2"/>
        <v>#REF!</v>
      </c>
      <c r="B59" s="35"/>
      <c r="C59" s="5"/>
      <c r="D59" s="50"/>
      <c r="E59" s="51"/>
      <c r="F59" s="51"/>
      <c r="G59" s="51"/>
      <c r="H59" s="51"/>
      <c r="I59" s="51"/>
      <c r="J59" s="51"/>
      <c r="K59" s="51"/>
      <c r="L59" s="52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 t="e">
        <f t="shared" si="2"/>
        <v>#REF!</v>
      </c>
      <c r="B60" s="35"/>
      <c r="C60" s="5"/>
      <c r="D60" s="50"/>
      <c r="E60" s="51"/>
      <c r="F60" s="51"/>
      <c r="G60" s="51"/>
      <c r="H60" s="51"/>
      <c r="I60" s="51"/>
      <c r="J60" s="51"/>
      <c r="K60" s="51"/>
      <c r="L60" s="52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 t="e">
        <f t="shared" si="2"/>
        <v>#REF!</v>
      </c>
      <c r="B61" s="35"/>
      <c r="C61" s="5"/>
      <c r="D61" s="50"/>
      <c r="E61" s="51"/>
      <c r="F61" s="51"/>
      <c r="G61" s="51"/>
      <c r="H61" s="51"/>
      <c r="I61" s="51"/>
      <c r="J61" s="51"/>
      <c r="K61" s="51"/>
      <c r="L61" s="52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134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2"/>
    </row>
    <row r="64" spans="1:15" ht="21" customHeight="1">
      <c r="A64" s="13"/>
      <c r="B64" s="13"/>
      <c r="C64" s="14" t="s">
        <v>48</v>
      </c>
      <c r="D64" s="9"/>
      <c r="E64" s="9"/>
      <c r="F64" s="9"/>
      <c r="H64" s="65" t="s">
        <v>49</v>
      </c>
      <c r="I64" s="65"/>
      <c r="J64" s="65"/>
      <c r="K64" s="65"/>
      <c r="L64" s="65"/>
      <c r="M64" s="65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135" t="s">
        <v>10</v>
      </c>
      <c r="B66" s="74"/>
      <c r="C66" s="135" t="s">
        <v>11</v>
      </c>
      <c r="D66" s="74"/>
      <c r="E66" s="94" t="s">
        <v>4</v>
      </c>
      <c r="F66" s="95"/>
      <c r="G66" s="96"/>
      <c r="H66" s="100" t="s">
        <v>12</v>
      </c>
      <c r="I66" s="101"/>
      <c r="J66" s="101"/>
      <c r="K66" s="101"/>
      <c r="L66" s="101"/>
      <c r="M66" s="101"/>
      <c r="N66" s="102"/>
      <c r="O66" s="31"/>
    </row>
    <row r="67" spans="1:15" s="32" customFormat="1" ht="15.75" customHeight="1">
      <c r="A67" s="77"/>
      <c r="B67" s="78"/>
      <c r="C67" s="77"/>
      <c r="D67" s="78"/>
      <c r="E67" s="97"/>
      <c r="F67" s="98"/>
      <c r="G67" s="99"/>
      <c r="H67" s="91" t="s">
        <v>13</v>
      </c>
      <c r="I67" s="92"/>
      <c r="J67" s="92"/>
      <c r="K67" s="92"/>
      <c r="L67" s="93"/>
      <c r="M67" s="91" t="s">
        <v>14</v>
      </c>
      <c r="N67" s="93"/>
      <c r="O67" s="33"/>
    </row>
    <row r="68" spans="1:15" s="32" customFormat="1" ht="11.25">
      <c r="A68" s="80">
        <f>IF(D33="","",COUNTIF(D33:D61,"&gt;=89,5"))</f>
      </c>
      <c r="B68" s="81"/>
      <c r="C68" s="80" t="s">
        <v>15</v>
      </c>
      <c r="D68" s="81"/>
      <c r="E68" s="80" t="s">
        <v>16</v>
      </c>
      <c r="F68" s="83"/>
      <c r="G68" s="84"/>
      <c r="H68" s="85" t="s">
        <v>17</v>
      </c>
      <c r="I68" s="86"/>
      <c r="J68" s="86"/>
      <c r="K68" s="86"/>
      <c r="L68" s="81"/>
      <c r="M68" s="73" t="s">
        <v>18</v>
      </c>
      <c r="N68" s="74"/>
      <c r="O68" s="34"/>
    </row>
    <row r="69" spans="1:15" s="32" customFormat="1" ht="11.25">
      <c r="A69" s="80">
        <f>IF(D33="","",COUNT(D33:D61)-COUNTIF(D33:D61,"&lt;80,5")-COUNTIF(D33:D61,"&gt;=89,5"))</f>
      </c>
      <c r="B69" s="81"/>
      <c r="C69" s="80" t="s">
        <v>19</v>
      </c>
      <c r="D69" s="81"/>
      <c r="E69" s="80" t="s">
        <v>20</v>
      </c>
      <c r="F69" s="83"/>
      <c r="G69" s="84"/>
      <c r="H69" s="85" t="s">
        <v>21</v>
      </c>
      <c r="I69" s="86"/>
      <c r="J69" s="86"/>
      <c r="K69" s="86"/>
      <c r="L69" s="81"/>
      <c r="M69" s="75"/>
      <c r="N69" s="76"/>
      <c r="O69" s="34"/>
    </row>
    <row r="70" spans="1:15" s="32" customFormat="1" ht="11.25">
      <c r="A70" s="80">
        <f>IF(D33="","",COUNT(D33:D61)-COUNTIF(D33:D61,"&lt;74,5")-COUNTIF(D33:D61,"&gt;=80,5"))</f>
      </c>
      <c r="B70" s="81"/>
      <c r="C70" s="80" t="s">
        <v>22</v>
      </c>
      <c r="D70" s="81"/>
      <c r="E70" s="80" t="s">
        <v>23</v>
      </c>
      <c r="F70" s="83"/>
      <c r="G70" s="84"/>
      <c r="H70" s="85" t="s">
        <v>21</v>
      </c>
      <c r="I70" s="86"/>
      <c r="J70" s="86"/>
      <c r="K70" s="86"/>
      <c r="L70" s="81"/>
      <c r="M70" s="75"/>
      <c r="N70" s="76"/>
      <c r="O70" s="34"/>
    </row>
    <row r="71" spans="1:15" s="32" customFormat="1" ht="11.25">
      <c r="A71" s="80">
        <f>IF(D33="","",COUNT(D33:D61)-COUNTIF(D33:D61,"&lt;64,5")-COUNTIF(D33:D61,"&gt;=74,5"))</f>
      </c>
      <c r="B71" s="81"/>
      <c r="C71" s="80" t="s">
        <v>24</v>
      </c>
      <c r="D71" s="81"/>
      <c r="E71" s="80" t="s">
        <v>25</v>
      </c>
      <c r="F71" s="83"/>
      <c r="G71" s="84"/>
      <c r="H71" s="85" t="s">
        <v>26</v>
      </c>
      <c r="I71" s="86"/>
      <c r="J71" s="86"/>
      <c r="K71" s="86"/>
      <c r="L71" s="81"/>
      <c r="M71" s="75"/>
      <c r="N71" s="76"/>
      <c r="O71" s="34"/>
    </row>
    <row r="72" spans="1:15" s="32" customFormat="1" ht="11.25">
      <c r="A72" s="80">
        <f>IF(D33="","",COUNT(D33:D61)-COUNTIF(D33:D61,"&lt;54,5")-COUNTIF(D33:D61,"&gt;=64,5"))</f>
      </c>
      <c r="B72" s="81"/>
      <c r="C72" s="80" t="s">
        <v>27</v>
      </c>
      <c r="D72" s="81"/>
      <c r="E72" s="80" t="s">
        <v>28</v>
      </c>
      <c r="F72" s="83"/>
      <c r="G72" s="84"/>
      <c r="H72" s="85" t="s">
        <v>26</v>
      </c>
      <c r="I72" s="86"/>
      <c r="J72" s="86"/>
      <c r="K72" s="86"/>
      <c r="L72" s="81"/>
      <c r="M72" s="77"/>
      <c r="N72" s="78"/>
      <c r="O72" s="34"/>
    </row>
    <row r="73" spans="1:15" s="32" customFormat="1" ht="11.25">
      <c r="A73" s="80">
        <f>IF(D33="","",COUNT(D33:D61)-COUNTIF(D33:D61,"&lt;30,5")-COUNTIF(D33:D61,"&gt;=54,5"))</f>
      </c>
      <c r="B73" s="81"/>
      <c r="C73" s="80" t="s">
        <v>29</v>
      </c>
      <c r="D73" s="81"/>
      <c r="E73" s="80" t="s">
        <v>30</v>
      </c>
      <c r="F73" s="83"/>
      <c r="G73" s="84"/>
      <c r="H73" s="85" t="s">
        <v>31</v>
      </c>
      <c r="I73" s="86"/>
      <c r="J73" s="86"/>
      <c r="K73" s="86"/>
      <c r="L73" s="81"/>
      <c r="M73" s="73" t="s">
        <v>32</v>
      </c>
      <c r="N73" s="74"/>
      <c r="O73" s="34"/>
    </row>
    <row r="74" spans="1:15" s="32" customFormat="1" ht="11.25">
      <c r="A74" s="80">
        <f>IF(D33="","",COUNTIF(D33:D61,"&lt;=30"))</f>
      </c>
      <c r="B74" s="81"/>
      <c r="C74" s="87" t="s">
        <v>33</v>
      </c>
      <c r="D74" s="88"/>
      <c r="E74" s="80" t="s">
        <v>30</v>
      </c>
      <c r="F74" s="83"/>
      <c r="G74" s="84"/>
      <c r="H74" s="85" t="s">
        <v>31</v>
      </c>
      <c r="I74" s="86"/>
      <c r="J74" s="86"/>
      <c r="K74" s="86"/>
      <c r="L74" s="81"/>
      <c r="M74" s="77"/>
      <c r="N74" s="78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82" t="s">
        <v>34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2"/>
    </row>
    <row r="77" spans="1:15" ht="21" customHeight="1">
      <c r="A77" s="13"/>
      <c r="B77" s="66" t="s">
        <v>52</v>
      </c>
      <c r="C77" s="66"/>
      <c r="H77" s="132" t="s">
        <v>44</v>
      </c>
      <c r="I77" s="133"/>
      <c r="J77" s="133"/>
      <c r="K77" s="133"/>
      <c r="L77" s="133"/>
      <c r="M77" s="133"/>
      <c r="N77" s="14"/>
      <c r="O77" s="14"/>
    </row>
    <row r="79" ht="15.75"/>
    <row r="83" ht="15.75"/>
    <row r="90" ht="15.75"/>
    <row r="96" ht="15.75"/>
  </sheetData>
  <sheetProtection/>
  <mergeCells count="103"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6:G67"/>
    <mergeCell ref="H66:N66"/>
    <mergeCell ref="C22:P22"/>
    <mergeCell ref="C24:P24"/>
    <mergeCell ref="P27:P31"/>
    <mergeCell ref="A1:P1"/>
    <mergeCell ref="A3:P3"/>
    <mergeCell ref="C5:P5"/>
    <mergeCell ref="O7:P7"/>
    <mergeCell ref="I9:M9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A74:B74"/>
    <mergeCell ref="C74:D74"/>
    <mergeCell ref="E74:G74"/>
    <mergeCell ref="H74:L74"/>
    <mergeCell ref="A71:B71"/>
    <mergeCell ref="C71:D71"/>
    <mergeCell ref="E71:G71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D29:L31"/>
    <mergeCell ref="D33:L33"/>
    <mergeCell ref="D32:L32"/>
    <mergeCell ref="D34:L34"/>
    <mergeCell ref="H64:M64"/>
    <mergeCell ref="D42:L42"/>
    <mergeCell ref="D43:L43"/>
    <mergeCell ref="D48:L48"/>
    <mergeCell ref="D44:L44"/>
    <mergeCell ref="D45:L45"/>
    <mergeCell ref="D46:L46"/>
    <mergeCell ref="D47:L47"/>
    <mergeCell ref="D38:L38"/>
    <mergeCell ref="D39:L39"/>
    <mergeCell ref="D40:L40"/>
    <mergeCell ref="D41:L41"/>
    <mergeCell ref="D58:L58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9:H9"/>
    <mergeCell ref="C19:I19"/>
    <mergeCell ref="C25:P25"/>
    <mergeCell ref="C23:P23"/>
    <mergeCell ref="D56:L56"/>
    <mergeCell ref="D57:L57"/>
    <mergeCell ref="D35:L35"/>
    <mergeCell ref="D36:L36"/>
    <mergeCell ref="D37:L37"/>
    <mergeCell ref="D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2021-05-17T20:45:01Z</dcterms:modified>
  <cp:category/>
  <cp:version/>
  <cp:contentType/>
  <cp:contentStatus/>
</cp:coreProperties>
</file>